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_Lehrerordner\_LEHRER ALLGEMEIN\Schuljahr 2025_26\"/>
    </mc:Choice>
  </mc:AlternateContent>
  <xr:revisionPtr revIDLastSave="0" documentId="13_ncr:1_{6AE31C84-7997-4774-AB56-87D96EB1E159}" xr6:coauthVersionLast="36" xr6:coauthVersionMax="36" xr10:uidLastSave="{00000000-0000-0000-0000-000000000000}"/>
  <bookViews>
    <workbookView xWindow="0" yWindow="1770" windowWidth="19200" windowHeight="11760" tabRatio="718" activeTab="1" xr2:uid="{00000000-000D-0000-FFFF-FFFF00000000}"/>
  </bookViews>
  <sheets>
    <sheet name="Ausgangsdaten" sheetId="45" r:id="rId1"/>
    <sheet name="JN_V " sheetId="13" r:id="rId2"/>
  </sheets>
  <calcPr calcId="191029"/>
</workbook>
</file>

<file path=xl/calcChain.xml><?xml version="1.0" encoding="utf-8"?>
<calcChain xmlns="http://schemas.openxmlformats.org/spreadsheetml/2006/main">
  <c r="G2" i="13" l="1"/>
  <c r="D7" i="13"/>
  <c r="G8" i="13" s="1"/>
  <c r="G10" i="13"/>
  <c r="G9" i="13"/>
  <c r="G11" i="13"/>
  <c r="F11" i="13"/>
  <c r="I14" i="13" l="1"/>
  <c r="H14" i="13" s="1"/>
  <c r="J14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Johann Schmid</author>
  </authors>
  <commentList>
    <comment ref="C8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1816 oder 1776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1776 oder 1736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Johann Schmid</author>
  </authors>
  <commentList>
    <comment ref="I7" authorId="0" shapeId="0" xr:uid="{00000000-0006-0000-0100-000001000000}">
      <text>
        <r>
          <rPr>
            <sz val="9"/>
            <color indexed="81"/>
            <rFont val="Segoe UI"/>
            <charset val="1"/>
          </rPr>
          <t xml:space="preserve">Klassenvorstand: ja
sonst nein
</t>
        </r>
      </text>
    </comment>
    <comment ref="D8" authorId="0" shapeId="0" xr:uid="{00000000-0006-0000-0100-000002000000}">
      <text>
        <r>
          <rPr>
            <sz val="9"/>
            <color indexed="81"/>
            <rFont val="Segoe UI"/>
            <charset val="1"/>
          </rPr>
          <t xml:space="preserve">Jahresnorm laut Beschäftigungsnachweis
</t>
        </r>
      </text>
    </comment>
    <comment ref="I8" authorId="0" shapeId="0" xr:uid="{00000000-0006-0000-0100-000003000000}">
      <text>
        <r>
          <rPr>
            <b/>
            <sz val="9"/>
            <color indexed="81"/>
            <rFont val="Segoe UI"/>
            <charset val="1"/>
          </rPr>
          <t>Prozentsatz angeben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D11" authorId="0" shapeId="0" xr:uid="{00000000-0006-0000-0100-000004000000}">
      <text>
        <r>
          <rPr>
            <sz val="9"/>
            <color indexed="81"/>
            <rFont val="Segoe UI"/>
            <charset val="1"/>
          </rPr>
          <t xml:space="preserve">C-Topf Stunden laut Beschäftigungsnachweis
</t>
        </r>
      </text>
    </comment>
  </commentList>
</comments>
</file>

<file path=xl/sharedStrings.xml><?xml version="1.0" encoding="utf-8"?>
<sst xmlns="http://schemas.openxmlformats.org/spreadsheetml/2006/main" count="82" uniqueCount="81">
  <si>
    <t>Tätigkeitsbereich C</t>
  </si>
  <si>
    <t>Lehramtliche Pflichten</t>
  </si>
  <si>
    <t>Fortbildung</t>
  </si>
  <si>
    <t>Lehrerbücherei</t>
  </si>
  <si>
    <t>Schulbuchaktion</t>
  </si>
  <si>
    <t>Schülerfreifahrten</t>
  </si>
  <si>
    <t>Stundenplan</t>
  </si>
  <si>
    <t>Kustodiate</t>
  </si>
  <si>
    <t>Leitervertretung</t>
  </si>
  <si>
    <t>Schularzt</t>
  </si>
  <si>
    <t>Wegzeiten</t>
  </si>
  <si>
    <t>Sporttag</t>
  </si>
  <si>
    <t>Musikalische Projekte</t>
  </si>
  <si>
    <t>Bildnerische Erziehung</t>
  </si>
  <si>
    <t>Lesenacht</t>
  </si>
  <si>
    <t>Flohmarkt</t>
  </si>
  <si>
    <t>Wettkämpfe</t>
  </si>
  <si>
    <t>Schulversuche</t>
  </si>
  <si>
    <t>Erstellen Unterrichtsmaterial</t>
  </si>
  <si>
    <t>Integration</t>
  </si>
  <si>
    <t>Buchklub</t>
  </si>
  <si>
    <t>Pädagogische Referate</t>
  </si>
  <si>
    <t>Verkehrserziehung</t>
  </si>
  <si>
    <t>Exkursionen</t>
  </si>
  <si>
    <t>Ausstellungen</t>
  </si>
  <si>
    <t>Vorspielabende</t>
  </si>
  <si>
    <t>Sprechstunden</t>
  </si>
  <si>
    <t>Beratungsgespräche</t>
  </si>
  <si>
    <t>Informationsabende</t>
  </si>
  <si>
    <t>Schülereinschreibung</t>
  </si>
  <si>
    <t>Schulreifetest</t>
  </si>
  <si>
    <t>Lehrer/Elternstammtisch</t>
  </si>
  <si>
    <t>Schulpsychologie</t>
  </si>
  <si>
    <t>AKS, Jugendwohlfahrt</t>
  </si>
  <si>
    <t>Schulsponsoring</t>
  </si>
  <si>
    <t>Medienkontakte</t>
  </si>
  <si>
    <t>Jugendsingen</t>
  </si>
  <si>
    <t>Interessensvertretung</t>
  </si>
  <si>
    <t>Moderatorentätigkeit</t>
  </si>
  <si>
    <t>Referententätigkeit</t>
  </si>
  <si>
    <t>Supplierung</t>
  </si>
  <si>
    <t>Klassenführend</t>
  </si>
  <si>
    <t>Datum</t>
  </si>
  <si>
    <t>Unterschrift</t>
  </si>
  <si>
    <t>Verwaltung</t>
  </si>
  <si>
    <t>Arbeit mit Projekten</t>
  </si>
  <si>
    <t>Organisation</t>
  </si>
  <si>
    <t>Eltern</t>
  </si>
  <si>
    <t>Außerschulische Tätigkeiten</t>
  </si>
  <si>
    <t>Schülermessen</t>
  </si>
  <si>
    <t>Regionale Wettkämpfe</t>
  </si>
  <si>
    <t>AV Medien - Filmdienst</t>
  </si>
  <si>
    <t>Schulmilch / Jause</t>
  </si>
  <si>
    <t>Tag der offenen Türe</t>
  </si>
  <si>
    <t>PC Programme erstellen</t>
  </si>
  <si>
    <t>Theater d. Jugend</t>
  </si>
  <si>
    <t xml:space="preserve">Arbeitsgruppen </t>
  </si>
  <si>
    <t xml:space="preserve">Schulbücherei  </t>
  </si>
  <si>
    <t xml:space="preserve">PC Betreuung  </t>
  </si>
  <si>
    <t xml:space="preserve">Fortbildung   </t>
  </si>
  <si>
    <t xml:space="preserve">Schulentwicklung  </t>
  </si>
  <si>
    <t xml:space="preserve">Schülerberater  </t>
  </si>
  <si>
    <t xml:space="preserve">Homepage </t>
  </si>
  <si>
    <t xml:space="preserve">Schulpartnerschaft </t>
  </si>
  <si>
    <t>Betreuung Migranten</t>
  </si>
  <si>
    <t>Auszeitklasse/Trainingsraum</t>
  </si>
  <si>
    <t>Jahresnorm Ausgangsbasis</t>
  </si>
  <si>
    <t>Jahresnorm aktuell</t>
  </si>
  <si>
    <t>%</t>
  </si>
  <si>
    <t>Klassenführung Ausmaß</t>
  </si>
  <si>
    <t xml:space="preserve"> ohne zusätzliche Bezahlung</t>
  </si>
  <si>
    <t>Individ. Berat./Frühwarnsyst.</t>
  </si>
  <si>
    <t xml:space="preserve">Schulveranstaltung/Schiwo.   </t>
  </si>
  <si>
    <t>Schuljahr eingeben:</t>
  </si>
  <si>
    <t>Jahresnorm reduziert</t>
  </si>
  <si>
    <t>Durch kopieren des Tabellenblattes JN_V können beliebig viele Vorlagen erzeugt werden.</t>
  </si>
  <si>
    <t xml:space="preserve">Durch umbenennen der Reiter kann für jeden Lehrer ein persönliches Blatt erzeugt werden. </t>
  </si>
  <si>
    <t>Schuljahr</t>
  </si>
  <si>
    <t xml:space="preserve">Name der Lehrerin/des Lehrers </t>
  </si>
  <si>
    <t>Bitte geben Sie hier die Daten für das jeweilige Schuljahr ein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</si>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</sst>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.0"/>
  </numFmts>
  <fonts count="26" x14ac:knownFonts="1">
    <font>
      <sz val="10"/>
      <name val="Arial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4"/>
      <name val="Arial"/>
      <family val="2"/>
    </font>
    <font>
      <sz val="11"/>
      <name val="Verdana"/>
      <family val="2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3" tint="-0.249977111117893"/>
      <name val="Verdana"/>
      <family val="2"/>
    </font>
    <font>
      <b/>
      <sz val="8"/>
      <color rgb="FFFA7D00"/>
      <name val="Verdana"/>
      <family val="2"/>
    </font>
    <font>
      <sz val="11"/>
      <color rgb="FF00CC66"/>
      <name val="Verdana"/>
      <family val="2"/>
    </font>
    <font>
      <sz val="8"/>
      <color rgb="FF3F3F76"/>
      <name val="Verdana"/>
      <family val="2"/>
    </font>
    <font>
      <sz val="11"/>
      <color rgb="FF3F3F76"/>
      <name val="Verdana"/>
      <family val="2"/>
    </font>
    <font>
      <b/>
      <sz val="10"/>
      <color rgb="FF00D090"/>
      <name val="Verdana"/>
      <family val="2"/>
    </font>
    <font>
      <sz val="10"/>
      <color rgb="FF00D090"/>
      <name val="Verdana"/>
      <family val="2"/>
    </font>
    <font>
      <sz val="14"/>
      <color rgb="FF00D090"/>
      <name val="Arial"/>
      <family val="2"/>
    </font>
    <font>
      <b/>
      <sz val="8"/>
      <color theme="1" tint="0.34998626667073579"/>
      <name val="Verdana"/>
      <family val="2"/>
    </font>
    <font>
      <sz val="9"/>
      <color theme="1" tint="0.34998626667073579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8"/>
      <color theme="1"/>
      <name val="Verdana"/>
      <family val="2"/>
    </font>
    <font>
      <sz val="14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0" fillId="2" borderId="3" applyNumberFormat="0" applyAlignment="0" applyProtection="0"/>
    <xf numFmtId="0" fontId="11" fillId="3" borderId="3" applyNumberFormat="0" applyAlignment="0" applyProtection="0"/>
  </cellStyleXfs>
  <cellXfs count="52">
    <xf numFmtId="0" fontId="0" fillId="0" borderId="0" xfId="0"/>
    <xf numFmtId="0" fontId="3" fillId="0" borderId="0" xfId="0" applyFont="1" applyFill="1" applyBorder="1" applyProtection="1">
      <protection hidden="1"/>
    </xf>
    <xf numFmtId="2" fontId="1" fillId="0" borderId="0" xfId="0" applyNumberFormat="1" applyFont="1" applyFill="1" applyBorder="1" applyProtection="1">
      <protection hidden="1"/>
    </xf>
    <xf numFmtId="0" fontId="3" fillId="4" borderId="0" xfId="0" applyFont="1" applyFill="1" applyBorder="1" applyProtection="1"/>
    <xf numFmtId="0" fontId="1" fillId="0" borderId="0" xfId="0" applyFont="1" applyBorder="1" applyProtection="1">
      <protection hidden="1"/>
    </xf>
    <xf numFmtId="0" fontId="1" fillId="0" borderId="0" xfId="0" applyFont="1" applyBorder="1" applyProtection="1"/>
    <xf numFmtId="0" fontId="2" fillId="0" borderId="0" xfId="0" applyFont="1" applyBorder="1" applyProtection="1">
      <protection hidden="1"/>
    </xf>
    <xf numFmtId="0" fontId="12" fillId="0" borderId="0" xfId="0" applyFont="1" applyBorder="1" applyProtection="1">
      <protection hidden="1"/>
    </xf>
    <xf numFmtId="0" fontId="13" fillId="2" borderId="3" xfId="1" applyFont="1" applyBorder="1" applyProtection="1"/>
    <xf numFmtId="0" fontId="3" fillId="4" borderId="0" xfId="0" applyFont="1" applyFill="1" applyBorder="1" applyAlignment="1" applyProtection="1">
      <alignment horizontal="right"/>
    </xf>
    <xf numFmtId="1" fontId="12" fillId="0" borderId="1" xfId="0" applyNumberFormat="1" applyFont="1" applyBorder="1" applyProtection="1"/>
    <xf numFmtId="164" fontId="3" fillId="4" borderId="0" xfId="0" applyNumberFormat="1" applyFont="1" applyFill="1" applyBorder="1" applyAlignment="1" applyProtection="1">
      <alignment horizontal="center"/>
    </xf>
    <xf numFmtId="0" fontId="8" fillId="0" borderId="0" xfId="0" applyFont="1"/>
    <xf numFmtId="0" fontId="4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right"/>
    </xf>
    <xf numFmtId="0" fontId="12" fillId="0" borderId="0" xfId="0" applyFont="1" applyBorder="1" applyProtection="1"/>
    <xf numFmtId="0" fontId="1" fillId="0" borderId="0" xfId="0" applyFont="1" applyFill="1" applyBorder="1" applyProtection="1">
      <protection hidden="1"/>
    </xf>
    <xf numFmtId="2" fontId="1" fillId="0" borderId="0" xfId="0" applyNumberFormat="1" applyFont="1" applyFill="1" applyBorder="1" applyAlignment="1" applyProtection="1">
      <alignment horizontal="right"/>
      <protection hidden="1"/>
    </xf>
    <xf numFmtId="165" fontId="1" fillId="0" borderId="0" xfId="0" applyNumberFormat="1" applyFont="1" applyBorder="1" applyProtection="1"/>
    <xf numFmtId="2" fontId="1" fillId="0" borderId="0" xfId="0" applyNumberFormat="1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right"/>
      <protection hidden="1"/>
    </xf>
    <xf numFmtId="164" fontId="3" fillId="0" borderId="0" xfId="0" applyNumberFormat="1" applyFont="1" applyBorder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1" fillId="0" borderId="2" xfId="0" applyFont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18" fillId="0" borderId="0" xfId="0" applyFont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8" fillId="0" borderId="0" xfId="0" applyFont="1" applyBorder="1" applyProtection="1"/>
    <xf numFmtId="0" fontId="19" fillId="0" borderId="0" xfId="0" applyFont="1" applyProtection="1">
      <protection locked="0"/>
    </xf>
    <xf numFmtId="0" fontId="19" fillId="0" borderId="0" xfId="0" applyFont="1"/>
    <xf numFmtId="0" fontId="15" fillId="5" borderId="3" xfId="2" applyFont="1" applyFill="1" applyBorder="1" applyProtection="1">
      <protection locked="0"/>
    </xf>
    <xf numFmtId="0" fontId="14" fillId="5" borderId="3" xfId="2" applyFont="1" applyFill="1" applyBorder="1" applyProtection="1">
      <protection locked="0"/>
    </xf>
    <xf numFmtId="0" fontId="20" fillId="2" borderId="3" xfId="1" applyFont="1" applyBorder="1" applyAlignment="1" applyProtection="1">
      <alignment horizontal="center"/>
      <protection hidden="1"/>
    </xf>
    <xf numFmtId="0" fontId="21" fillId="0" borderId="1" xfId="0" applyFont="1" applyBorder="1" applyProtection="1">
      <protection hidden="1"/>
    </xf>
    <xf numFmtId="0" fontId="20" fillId="2" borderId="3" xfId="1" applyFont="1" applyBorder="1" applyProtection="1">
      <protection hidden="1"/>
    </xf>
    <xf numFmtId="1" fontId="3" fillId="6" borderId="3" xfId="2" applyNumberFormat="1" applyFont="1" applyFill="1" applyBorder="1" applyAlignment="1" applyProtection="1">
      <alignment horizontal="right"/>
      <protection hidden="1"/>
    </xf>
    <xf numFmtId="0" fontId="16" fillId="6" borderId="3" xfId="2" applyFont="1" applyFill="1" applyBorder="1" applyProtection="1">
      <protection locked="0"/>
    </xf>
    <xf numFmtId="1" fontId="16" fillId="6" borderId="3" xfId="2" applyNumberFormat="1" applyFont="1" applyFill="1" applyBorder="1" applyProtection="1">
      <protection locked="0"/>
    </xf>
    <xf numFmtId="0" fontId="1" fillId="6" borderId="3" xfId="2" applyFont="1" applyFill="1" applyBorder="1" applyAlignment="1" applyProtection="1">
      <alignment horizontal="center"/>
      <protection locked="0"/>
    </xf>
    <xf numFmtId="0" fontId="12" fillId="6" borderId="3" xfId="2" applyFont="1" applyFill="1" applyBorder="1" applyProtection="1">
      <protection locked="0"/>
    </xf>
    <xf numFmtId="0" fontId="22" fillId="0" borderId="0" xfId="0" applyFont="1" applyBorder="1" applyProtection="1">
      <protection hidden="1"/>
    </xf>
    <xf numFmtId="0" fontId="22" fillId="0" borderId="0" xfId="0" applyFont="1" applyFill="1" applyBorder="1" applyProtection="1">
      <protection hidden="1"/>
    </xf>
    <xf numFmtId="0" fontId="24" fillId="2" borderId="3" xfId="1" applyFont="1" applyBorder="1" applyProtection="1"/>
    <xf numFmtId="0" fontId="25" fillId="0" borderId="0" xfId="0" applyFont="1" applyBorder="1" applyAlignment="1" applyProtection="1">
      <alignment horizontal="right"/>
    </xf>
    <xf numFmtId="0" fontId="25" fillId="0" borderId="0" xfId="0" applyFont="1" applyBorder="1" applyAlignment="1" applyProtection="1">
      <alignment horizontal="left"/>
    </xf>
    <xf numFmtId="14" fontId="1" fillId="0" borderId="2" xfId="0" applyNumberFormat="1" applyFont="1" applyBorder="1" applyProtection="1">
      <protection hidden="1"/>
    </xf>
    <xf numFmtId="0" fontId="9" fillId="5" borderId="3" xfId="2" applyFont="1" applyFill="1" applyBorder="1" applyAlignment="1" applyProtection="1">
      <protection locked="0"/>
    </xf>
    <xf numFmtId="0" fontId="1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left"/>
      <protection hidden="1"/>
    </xf>
    <xf numFmtId="0" fontId="23" fillId="0" borderId="0" xfId="0" applyFont="1" applyBorder="1" applyAlignment="1" applyProtection="1">
      <protection hidden="1"/>
    </xf>
  </cellXfs>
  <cellStyles count="3">
    <cellStyle name="Berechnung" xfId="1" builtinId="22"/>
    <cellStyle name="Eingabe" xfId="2" builtinId="20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95250</xdr:rowOff>
    </xdr:from>
    <xdr:to>
      <xdr:col>9</xdr:col>
      <xdr:colOff>180975</xdr:colOff>
      <xdr:row>8</xdr:row>
      <xdr:rowOff>0</xdr:rowOff>
    </xdr:to>
    <xdr:pic>
      <xdr:nvPicPr>
        <xdr:cNvPr id="34828" name="Grafik 1">
          <a:extLst>
            <a:ext uri="{FF2B5EF4-FFF2-40B4-BE49-F238E27FC236}">
              <a16:creationId xmlns:a16="http://schemas.microsoft.com/office/drawing/2014/main" id="{00000000-0008-0000-0000-00000C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95250"/>
          <a:ext cx="24574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0</xdr:row>
      <xdr:rowOff>28575</xdr:rowOff>
    </xdr:from>
    <xdr:to>
      <xdr:col>10</xdr:col>
      <xdr:colOff>95250</xdr:colOff>
      <xdr:row>7</xdr:row>
      <xdr:rowOff>66675</xdr:rowOff>
    </xdr:to>
    <xdr:pic>
      <xdr:nvPicPr>
        <xdr:cNvPr id="1055" name="Grafik 4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28575"/>
          <a:ext cx="165735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13"/>
  <sheetViews>
    <sheetView workbookViewId="0">
      <selection activeCell="C16" sqref="C16"/>
    </sheetView>
  </sheetViews>
  <sheetFormatPr baseColWidth="10" defaultRowHeight="18" x14ac:dyDescent="0.25"/>
  <cols>
    <col min="1" max="1" width="21.28515625" style="12" bestFit="1" customWidth="1"/>
    <col min="2" max="2" width="14.85546875" style="12" customWidth="1"/>
    <col min="3" max="16384" width="11.42578125" style="12"/>
  </cols>
  <sheetData>
    <row r="3" spans="1:3" x14ac:dyDescent="0.25">
      <c r="A3" s="12" t="s">
        <v>79</v>
      </c>
    </row>
    <row r="6" spans="1:3" x14ac:dyDescent="0.25">
      <c r="A6" s="12" t="s">
        <v>73</v>
      </c>
      <c r="C6" s="30" t="s">
        <v>80</v>
      </c>
    </row>
    <row r="8" spans="1:3" x14ac:dyDescent="0.25">
      <c r="A8" s="12" t="s">
        <v>66</v>
      </c>
      <c r="C8" s="30">
        <v>1736</v>
      </c>
    </row>
    <row r="9" spans="1:3" x14ac:dyDescent="0.25">
      <c r="C9" s="31"/>
    </row>
    <row r="10" spans="1:3" x14ac:dyDescent="0.25">
      <c r="A10" s="12" t="s">
        <v>74</v>
      </c>
      <c r="C10" s="30">
        <v>1736</v>
      </c>
    </row>
    <row r="12" spans="1:3" x14ac:dyDescent="0.25">
      <c r="A12" s="12" t="s">
        <v>75</v>
      </c>
    </row>
    <row r="13" spans="1:3" x14ac:dyDescent="0.25">
      <c r="A13" s="12" t="s">
        <v>76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7">
    <pageSetUpPr autoPageBreaks="0"/>
  </sheetPr>
  <dimension ref="A1:L47"/>
  <sheetViews>
    <sheetView showGridLines="0" tabSelected="1" zoomScaleNormal="100" workbookViewId="0">
      <selection activeCell="J11" sqref="J11"/>
    </sheetView>
  </sheetViews>
  <sheetFormatPr baseColWidth="10" defaultRowHeight="12.75" x14ac:dyDescent="0.2"/>
  <cols>
    <col min="1" max="1" width="2.28515625" style="5" customWidth="1"/>
    <col min="2" max="2" width="25.7109375" style="5" customWidth="1"/>
    <col min="3" max="3" width="5.7109375" style="5" customWidth="1"/>
    <col min="4" max="4" width="25.7109375" style="5" customWidth="1"/>
    <col min="5" max="5" width="5.7109375" style="5" customWidth="1"/>
    <col min="6" max="6" width="25.7109375" style="5" customWidth="1"/>
    <col min="7" max="7" width="5.7109375" style="5" customWidth="1"/>
    <col min="8" max="8" width="25.7109375" style="5" customWidth="1"/>
    <col min="9" max="9" width="5.7109375" style="5" customWidth="1"/>
    <col min="10" max="10" width="25.7109375" style="5" customWidth="1"/>
    <col min="11" max="11" width="5.7109375" style="5" customWidth="1"/>
    <col min="12" max="12" width="10.7109375" style="5" customWidth="1"/>
    <col min="13" max="16384" width="11.42578125" style="5"/>
  </cols>
  <sheetData>
    <row r="1" spans="1:12" s="4" customFormat="1" x14ac:dyDescent="0.2"/>
    <row r="2" spans="1:12" ht="18" x14ac:dyDescent="0.25">
      <c r="A2" s="4"/>
      <c r="B2" s="48"/>
      <c r="C2" s="48"/>
      <c r="D2" s="48"/>
      <c r="E2" s="4"/>
      <c r="F2" s="45" t="s">
        <v>77</v>
      </c>
      <c r="G2" s="46" t="str">
        <f>Ausgangsdaten!C6</f>
        <v>2025/26</v>
      </c>
      <c r="H2" s="29"/>
      <c r="L2" s="4"/>
    </row>
    <row r="3" spans="1:12" x14ac:dyDescent="0.2">
      <c r="A3" s="4"/>
      <c r="B3" s="49" t="s">
        <v>78</v>
      </c>
      <c r="C3" s="49"/>
      <c r="D3" s="49"/>
      <c r="E3" s="4"/>
      <c r="G3" s="4"/>
      <c r="L3" s="4"/>
    </row>
    <row r="4" spans="1:12" x14ac:dyDescent="0.2">
      <c r="A4" s="4"/>
      <c r="B4" s="4"/>
      <c r="C4" s="4"/>
      <c r="D4" s="4"/>
      <c r="E4" s="4"/>
      <c r="F4" s="4"/>
      <c r="G4" s="4"/>
      <c r="H4" s="4"/>
      <c r="I4" s="4"/>
      <c r="J4" s="4"/>
      <c r="L4" s="4"/>
    </row>
    <row r="5" spans="1:12" ht="18" x14ac:dyDescent="0.25">
      <c r="A5" s="4"/>
      <c r="B5" s="6"/>
      <c r="C5" s="4"/>
      <c r="D5" s="4"/>
      <c r="E5" s="4"/>
      <c r="F5" s="4"/>
      <c r="G5" s="4"/>
      <c r="H5" s="4"/>
      <c r="I5" s="4"/>
      <c r="J5" s="4"/>
      <c r="L5" s="4"/>
    </row>
    <row r="6" spans="1:12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2" ht="15" customHeight="1" x14ac:dyDescent="0.2">
      <c r="A7" s="4"/>
      <c r="B7" s="50" t="s">
        <v>66</v>
      </c>
      <c r="C7" s="51"/>
      <c r="D7" s="37">
        <f>Ausgangsdaten!C8</f>
        <v>1736</v>
      </c>
      <c r="E7" s="14"/>
      <c r="F7" s="4"/>
      <c r="H7" s="15" t="s">
        <v>41</v>
      </c>
      <c r="I7" s="40"/>
    </row>
    <row r="8" spans="1:12" ht="15" customHeight="1" x14ac:dyDescent="0.2">
      <c r="A8" s="4"/>
      <c r="B8" s="42" t="s">
        <v>67</v>
      </c>
      <c r="C8" s="27"/>
      <c r="D8" s="38">
        <v>1736</v>
      </c>
      <c r="E8" s="4"/>
      <c r="F8" s="44" t="s">
        <v>1</v>
      </c>
      <c r="G8" s="10">
        <f>IF(D7=Ausgangsdaten!$C$8,ROUND(100*($D$8/Ausgangsdaten!$C$8)+0.49,0),ROUND(100*($D$8/Ausgangsdaten!$C$10)+0.49,0))</f>
        <v>100</v>
      </c>
      <c r="H8" s="15" t="s">
        <v>69</v>
      </c>
      <c r="I8" s="41">
        <v>100</v>
      </c>
      <c r="J8" s="5" t="s">
        <v>68</v>
      </c>
    </row>
    <row r="9" spans="1:12" ht="15" customHeight="1" x14ac:dyDescent="0.2">
      <c r="A9" s="4"/>
      <c r="B9" s="28"/>
      <c r="C9" s="27"/>
      <c r="D9" s="2"/>
      <c r="E9" s="4"/>
      <c r="F9" s="44" t="s">
        <v>2</v>
      </c>
      <c r="G9" s="10">
        <f>IF(D8=Ausgangsdaten!$C$8,ROUND(15*($D$8/Ausgangsdaten!$C$8)+0.49,0),ROUND(15*($D$8/Ausgangsdaten!$C$10)+0.49,0))</f>
        <v>15</v>
      </c>
      <c r="H9" s="16"/>
      <c r="I9" s="16"/>
    </row>
    <row r="10" spans="1:12" ht="15" customHeight="1" x14ac:dyDescent="0.2">
      <c r="A10" s="4"/>
      <c r="B10" s="28"/>
      <c r="C10" s="27"/>
      <c r="D10" s="2"/>
      <c r="E10" s="4"/>
      <c r="F10" s="44" t="s">
        <v>40</v>
      </c>
      <c r="G10" s="10">
        <f>IF(D9=Ausgangsdaten!$C$8,ROUND(20*($D$8/Ausgangsdaten!$C$8)+0.49,0),ROUND(20*($D$8/Ausgangsdaten!$C$10)+0.49,0))</f>
        <v>20</v>
      </c>
      <c r="H10" s="13" t="s">
        <v>70</v>
      </c>
      <c r="I10" s="10"/>
    </row>
    <row r="11" spans="1:12" ht="15" customHeight="1" x14ac:dyDescent="0.2">
      <c r="A11" s="4"/>
      <c r="B11" s="43" t="s">
        <v>0</v>
      </c>
      <c r="C11" s="27"/>
      <c r="D11" s="39">
        <v>284</v>
      </c>
      <c r="E11" s="4"/>
      <c r="F11" s="8" t="str">
        <f>IF(I7="ja","Klassenführung","")</f>
        <v/>
      </c>
      <c r="G11" s="10" t="str">
        <f>IF(I7="ja",66*(I8/100),"")</f>
        <v/>
      </c>
      <c r="H11" s="16"/>
      <c r="I11" s="16"/>
    </row>
    <row r="12" spans="1:12" x14ac:dyDescent="0.2">
      <c r="A12" s="4"/>
      <c r="B12" s="1"/>
      <c r="C12" s="4"/>
      <c r="D12" s="1"/>
      <c r="E12" s="4"/>
      <c r="F12" s="17"/>
      <c r="G12" s="4"/>
    </row>
    <row r="13" spans="1:12" x14ac:dyDescent="0.2">
      <c r="A13" s="4"/>
      <c r="B13" s="1"/>
      <c r="C13" s="4"/>
      <c r="D13" s="18"/>
      <c r="E13" s="4"/>
      <c r="F13" s="17"/>
      <c r="G13" s="4"/>
      <c r="J13" s="19"/>
    </row>
    <row r="14" spans="1:12" x14ac:dyDescent="0.2">
      <c r="A14" s="4"/>
      <c r="B14" s="1"/>
      <c r="C14" s="4"/>
      <c r="D14" s="20"/>
      <c r="E14" s="4"/>
      <c r="F14" s="21"/>
      <c r="G14" s="22"/>
      <c r="H14" s="9" t="str">
        <f>IF(I14=0,"Stundenanzahl passt",IF(I14&gt;0,"Es fehlen noch","Achtung"))</f>
        <v>Es fehlen noch</v>
      </c>
      <c r="I14" s="11">
        <f>ROUND(D11-(SUM(C17:C32)+SUM(E17:E32)+SUM(G17:G32)+SUM(I17:I32)+SUM(K17:K32)+SUM(G8:G11)),1)</f>
        <v>149</v>
      </c>
      <c r="J14" s="3" t="str">
        <f>IF(H14="Stundenanzahl passt","",IF(H14="Es fehlen noch","Stunden","Stunden zu viel!"))</f>
        <v>Stunden</v>
      </c>
    </row>
    <row r="15" spans="1:12" x14ac:dyDescent="0.2">
      <c r="A15" s="4"/>
      <c r="B15" s="4"/>
      <c r="C15" s="4"/>
      <c r="D15" s="4"/>
      <c r="E15" s="4"/>
      <c r="F15" s="4"/>
      <c r="G15" s="4"/>
    </row>
    <row r="16" spans="1:12" x14ac:dyDescent="0.2">
      <c r="A16" s="4"/>
      <c r="B16" s="34" t="s">
        <v>44</v>
      </c>
      <c r="C16" s="35"/>
      <c r="D16" s="34" t="s">
        <v>45</v>
      </c>
      <c r="E16" s="35"/>
      <c r="F16" s="34" t="s">
        <v>46</v>
      </c>
      <c r="G16" s="35"/>
      <c r="H16" s="34" t="s">
        <v>47</v>
      </c>
      <c r="I16" s="35"/>
      <c r="J16" s="36" t="s">
        <v>48</v>
      </c>
      <c r="K16" s="23"/>
    </row>
    <row r="17" spans="1:11" ht="14.25" x14ac:dyDescent="0.2">
      <c r="A17" s="4"/>
      <c r="B17" s="24" t="s">
        <v>57</v>
      </c>
      <c r="C17" s="32"/>
      <c r="D17" s="24" t="s">
        <v>49</v>
      </c>
      <c r="E17" s="32"/>
      <c r="F17" s="24" t="s">
        <v>18</v>
      </c>
      <c r="G17" s="32"/>
      <c r="H17" s="24" t="s">
        <v>26</v>
      </c>
      <c r="I17" s="32"/>
      <c r="J17" s="24" t="s">
        <v>32</v>
      </c>
      <c r="K17" s="33"/>
    </row>
    <row r="18" spans="1:11" ht="14.25" x14ac:dyDescent="0.2">
      <c r="A18" s="4"/>
      <c r="B18" s="24" t="s">
        <v>3</v>
      </c>
      <c r="C18" s="32"/>
      <c r="D18" s="24" t="s">
        <v>65</v>
      </c>
      <c r="E18" s="32"/>
      <c r="F18" s="24" t="s">
        <v>19</v>
      </c>
      <c r="G18" s="32"/>
      <c r="H18" s="24" t="s">
        <v>27</v>
      </c>
      <c r="I18" s="32"/>
      <c r="J18" s="24" t="s">
        <v>33</v>
      </c>
      <c r="K18" s="33"/>
    </row>
    <row r="19" spans="1:11" ht="14.25" x14ac:dyDescent="0.2">
      <c r="A19" s="4"/>
      <c r="B19" s="24" t="s">
        <v>4</v>
      </c>
      <c r="C19" s="32"/>
      <c r="D19" s="24" t="s">
        <v>11</v>
      </c>
      <c r="E19" s="32"/>
      <c r="F19" s="24"/>
      <c r="G19" s="32"/>
      <c r="H19" s="24" t="s">
        <v>28</v>
      </c>
      <c r="I19" s="32"/>
      <c r="J19" s="24" t="s">
        <v>34</v>
      </c>
      <c r="K19" s="33"/>
    </row>
    <row r="20" spans="1:11" ht="14.25" x14ac:dyDescent="0.2">
      <c r="A20" s="4"/>
      <c r="B20" s="24" t="s">
        <v>5</v>
      </c>
      <c r="C20" s="32"/>
      <c r="D20" s="24" t="s">
        <v>12</v>
      </c>
      <c r="E20" s="32"/>
      <c r="F20" s="24" t="s">
        <v>20</v>
      </c>
      <c r="G20" s="32"/>
      <c r="H20" s="24" t="s">
        <v>29</v>
      </c>
      <c r="I20" s="32"/>
      <c r="J20" s="24" t="s">
        <v>35</v>
      </c>
      <c r="K20" s="33"/>
    </row>
    <row r="21" spans="1:11" ht="14.25" x14ac:dyDescent="0.2">
      <c r="A21" s="4"/>
      <c r="B21" s="24" t="s">
        <v>6</v>
      </c>
      <c r="C21" s="32"/>
      <c r="D21" s="24" t="s">
        <v>13</v>
      </c>
      <c r="E21" s="32"/>
      <c r="F21" s="24" t="s">
        <v>21</v>
      </c>
      <c r="G21" s="32"/>
      <c r="H21" s="24" t="s">
        <v>30</v>
      </c>
      <c r="I21" s="32"/>
      <c r="J21" s="24" t="s">
        <v>36</v>
      </c>
      <c r="K21" s="33"/>
    </row>
    <row r="22" spans="1:11" ht="14.25" x14ac:dyDescent="0.2">
      <c r="A22" s="4"/>
      <c r="B22" s="24" t="s">
        <v>7</v>
      </c>
      <c r="C22" s="32"/>
      <c r="D22" s="24" t="s">
        <v>14</v>
      </c>
      <c r="E22" s="32"/>
      <c r="F22" s="24" t="s">
        <v>22</v>
      </c>
      <c r="G22" s="32"/>
      <c r="H22" s="24" t="s">
        <v>31</v>
      </c>
      <c r="I22" s="32"/>
      <c r="J22" s="24" t="s">
        <v>50</v>
      </c>
      <c r="K22" s="33"/>
    </row>
    <row r="23" spans="1:11" ht="14.25" x14ac:dyDescent="0.2">
      <c r="A23" s="4"/>
      <c r="B23" s="24" t="s">
        <v>51</v>
      </c>
      <c r="C23" s="32"/>
      <c r="D23" s="24" t="s">
        <v>15</v>
      </c>
      <c r="E23" s="32"/>
      <c r="F23" s="24" t="s">
        <v>54</v>
      </c>
      <c r="G23" s="32"/>
      <c r="H23" s="24" t="s">
        <v>63</v>
      </c>
      <c r="I23" s="32"/>
      <c r="J23" s="24" t="s">
        <v>37</v>
      </c>
      <c r="K23" s="33"/>
    </row>
    <row r="24" spans="1:11" ht="14.25" x14ac:dyDescent="0.2">
      <c r="A24" s="4"/>
      <c r="B24" s="24" t="s">
        <v>52</v>
      </c>
      <c r="C24" s="32"/>
      <c r="D24" s="24" t="s">
        <v>53</v>
      </c>
      <c r="E24" s="32"/>
      <c r="F24" s="24" t="s">
        <v>23</v>
      </c>
      <c r="G24" s="32"/>
      <c r="H24" s="24" t="s">
        <v>71</v>
      </c>
      <c r="I24" s="32"/>
      <c r="J24" s="24" t="s">
        <v>38</v>
      </c>
      <c r="K24" s="33"/>
    </row>
    <row r="25" spans="1:11" ht="14.25" x14ac:dyDescent="0.2">
      <c r="A25" s="4"/>
      <c r="B25" s="24" t="s">
        <v>8</v>
      </c>
      <c r="C25" s="32"/>
      <c r="D25" s="24" t="s">
        <v>16</v>
      </c>
      <c r="E25" s="32"/>
      <c r="F25" s="24" t="s">
        <v>24</v>
      </c>
      <c r="G25" s="32"/>
      <c r="H25" s="24"/>
      <c r="I25" s="32"/>
      <c r="J25" s="24" t="s">
        <v>39</v>
      </c>
      <c r="K25" s="33"/>
    </row>
    <row r="26" spans="1:11" ht="14.25" x14ac:dyDescent="0.2">
      <c r="A26" s="4"/>
      <c r="B26" s="24" t="s">
        <v>9</v>
      </c>
      <c r="C26" s="32"/>
      <c r="D26" s="24" t="s">
        <v>64</v>
      </c>
      <c r="E26" s="32"/>
      <c r="F26" s="24" t="s">
        <v>25</v>
      </c>
      <c r="G26" s="32"/>
      <c r="H26" s="24"/>
      <c r="I26" s="32"/>
      <c r="J26" s="24" t="s">
        <v>55</v>
      </c>
      <c r="K26" s="33"/>
    </row>
    <row r="27" spans="1:11" ht="14.25" x14ac:dyDescent="0.2">
      <c r="A27" s="4"/>
      <c r="B27" s="24" t="s">
        <v>58</v>
      </c>
      <c r="C27" s="32"/>
      <c r="D27" s="24" t="s">
        <v>17</v>
      </c>
      <c r="E27" s="32"/>
      <c r="F27" s="24" t="s">
        <v>56</v>
      </c>
      <c r="G27" s="32"/>
      <c r="H27" s="24"/>
      <c r="I27" s="32"/>
      <c r="J27" s="24"/>
      <c r="K27" s="33"/>
    </row>
    <row r="28" spans="1:11" ht="14.25" x14ac:dyDescent="0.2">
      <c r="A28" s="4"/>
      <c r="B28" s="24" t="s">
        <v>10</v>
      </c>
      <c r="C28" s="32"/>
      <c r="D28" s="24" t="s">
        <v>60</v>
      </c>
      <c r="E28" s="32"/>
      <c r="F28" s="24" t="s">
        <v>72</v>
      </c>
      <c r="G28" s="32"/>
      <c r="H28" s="24"/>
      <c r="I28" s="32"/>
      <c r="J28" s="24"/>
      <c r="K28" s="33"/>
    </row>
    <row r="29" spans="1:11" ht="14.25" x14ac:dyDescent="0.2">
      <c r="A29" s="4"/>
      <c r="B29" s="24" t="s">
        <v>59</v>
      </c>
      <c r="C29" s="32"/>
      <c r="D29" s="24" t="s">
        <v>62</v>
      </c>
      <c r="E29" s="32"/>
      <c r="F29" s="24" t="s">
        <v>61</v>
      </c>
      <c r="G29" s="32"/>
      <c r="H29" s="24"/>
      <c r="I29" s="32"/>
      <c r="J29" s="24"/>
      <c r="K29" s="33"/>
    </row>
    <row r="30" spans="1:11" ht="14.25" x14ac:dyDescent="0.2">
      <c r="A30" s="4"/>
      <c r="B30" s="24"/>
      <c r="C30" s="32"/>
      <c r="D30" s="24"/>
      <c r="E30" s="32"/>
      <c r="F30" s="24"/>
      <c r="G30" s="32"/>
      <c r="H30" s="24"/>
      <c r="I30" s="32"/>
      <c r="J30" s="24"/>
      <c r="K30" s="33"/>
    </row>
    <row r="31" spans="1:11" ht="14.25" x14ac:dyDescent="0.2">
      <c r="A31" s="4"/>
      <c r="B31" s="24"/>
      <c r="C31" s="32"/>
      <c r="D31" s="24"/>
      <c r="E31" s="32"/>
      <c r="F31" s="24"/>
      <c r="G31" s="32"/>
      <c r="H31" s="24"/>
      <c r="I31" s="32"/>
      <c r="J31" s="24"/>
      <c r="K31" s="33"/>
    </row>
    <row r="32" spans="1:11" ht="14.25" x14ac:dyDescent="0.2">
      <c r="A32" s="4"/>
      <c r="B32" s="24"/>
      <c r="C32" s="32"/>
      <c r="D32" s="24"/>
      <c r="E32" s="32"/>
      <c r="F32" s="24"/>
      <c r="G32" s="32"/>
      <c r="H32" s="24"/>
      <c r="I32" s="32"/>
      <c r="J32" s="24"/>
      <c r="K32" s="33"/>
    </row>
    <row r="33" spans="1:11" x14ac:dyDescent="0.2">
      <c r="A33" s="4"/>
      <c r="B33" s="4"/>
      <c r="C33" s="4"/>
      <c r="D33" s="4"/>
      <c r="E33" s="4"/>
      <c r="F33" s="4"/>
      <c r="G33" s="4"/>
      <c r="H33" s="4"/>
      <c r="I33" s="17"/>
      <c r="J33" s="4"/>
      <c r="K33" s="4"/>
    </row>
    <row r="34" spans="1:11" x14ac:dyDescent="0.2">
      <c r="A34" s="4"/>
      <c r="B34" s="4"/>
      <c r="C34" s="4"/>
      <c r="D34" s="4"/>
      <c r="E34" s="4"/>
      <c r="G34" s="4"/>
      <c r="H34" s="4"/>
      <c r="I34" s="4"/>
      <c r="J34" s="4"/>
      <c r="K34" s="4"/>
    </row>
    <row r="35" spans="1:11" x14ac:dyDescent="0.2">
      <c r="A35" s="4"/>
      <c r="B35" s="4"/>
      <c r="C35" s="4"/>
      <c r="D35" s="4"/>
      <c r="E35" s="4"/>
      <c r="G35" s="4"/>
      <c r="H35" s="47"/>
      <c r="I35" s="4"/>
      <c r="J35" s="25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26" t="s">
        <v>42</v>
      </c>
      <c r="I36" s="7"/>
      <c r="J36" s="4" t="s">
        <v>43</v>
      </c>
      <c r="K36" s="4"/>
    </row>
    <row r="37" spans="1:1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">
      <c r="A39" s="4"/>
      <c r="B39" s="4"/>
      <c r="E39" s="4"/>
      <c r="F39" s="4"/>
      <c r="G39" s="4"/>
      <c r="H39" s="4"/>
      <c r="I39" s="4"/>
      <c r="J39" s="4"/>
      <c r="K39" s="4"/>
    </row>
    <row r="40" spans="1:1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1" x14ac:dyDescent="0.2">
      <c r="A41" s="4"/>
      <c r="B41" s="4"/>
      <c r="C41" s="4"/>
      <c r="D41" s="4"/>
      <c r="E41" s="4"/>
      <c r="F41" s="4"/>
      <c r="G41" s="4"/>
      <c r="I41" s="4"/>
      <c r="J41" s="4"/>
      <c r="K41" s="4"/>
    </row>
    <row r="42" spans="1:11" x14ac:dyDescent="0.2">
      <c r="A42" s="4"/>
      <c r="D42" s="4"/>
      <c r="E42" s="4"/>
      <c r="F42" s="4"/>
      <c r="G42" s="4"/>
      <c r="I42" s="4"/>
      <c r="J42" s="4"/>
      <c r="K42" s="4"/>
    </row>
    <row r="43" spans="1:1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</sheetData>
  <sheetProtection selectLockedCells="1"/>
  <protectedRanges>
    <protectedRange sqref="D7:D8 B2 D11 I7:I8 C17:C32 B30:B32 D30:D32 E17:E32 F30:F32 G17:G32 H25:H32 I17:I32 J27:J32 K17:K32" name="Bereich1" securityDescriptor="O:WDG:WDD:(A;;CC;;;WD)"/>
  </protectedRanges>
  <mergeCells count="3">
    <mergeCell ref="B2:D2"/>
    <mergeCell ref="B3:D3"/>
    <mergeCell ref="B7:C7"/>
  </mergeCells>
  <pageMargins left="0.78740157499999996" right="0.78740157499999996" top="0.984251969" bottom="0.984251969" header="0.4921259845" footer="0.4921259845"/>
  <pageSetup paperSize="9" scale="79" orientation="landscape" horizont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Ausgangsdaten</vt:lpstr>
      <vt:lpstr>JN_V </vt:lpstr>
    </vt:vector>
  </TitlesOfParts>
  <Company>PRSI Informatik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deine PV - FCG</dc:creator>
  <cp:lastModifiedBy>Direktion_VS</cp:lastModifiedBy>
  <cp:lastPrinted>2018-06-21T10:52:37Z</cp:lastPrinted>
  <dcterms:created xsi:type="dcterms:W3CDTF">2007-09-13T08:20:05Z</dcterms:created>
  <dcterms:modified xsi:type="dcterms:W3CDTF">2025-08-28T10:45:38Z</dcterms:modified>
</cp:coreProperties>
</file>